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3" i="1" l="1"/>
  <c r="H43" i="1"/>
  <c r="F43" i="1"/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15" i="1"/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5" i="1"/>
  <c r="H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15" i="1"/>
  <c r="H42" i="1" l="1"/>
  <c r="J42" i="1"/>
  <c r="J41" i="1" l="1"/>
  <c r="H41" i="1"/>
  <c r="J40" i="1"/>
  <c r="H40" i="1"/>
  <c r="J39" i="1"/>
  <c r="H39" i="1"/>
  <c r="F44" i="1" l="1"/>
  <c r="F45" i="1" s="1"/>
  <c r="J44" i="1"/>
  <c r="J45" i="1" s="1"/>
  <c r="H44" i="1"/>
  <c r="H45" i="1" s="1"/>
</calcChain>
</file>

<file path=xl/sharedStrings.xml><?xml version="1.0" encoding="utf-8"?>
<sst xmlns="http://schemas.openxmlformats.org/spreadsheetml/2006/main" count="71" uniqueCount="37">
  <si>
    <t>Акт</t>
  </si>
  <si>
    <t xml:space="preserve">г. Павловск                                                           </t>
  </si>
  <si>
    <t>Мы нижеподписавшиеся, Глава Местной администрации города Павловска М.Ю. Сызранцев, Генеральный директор ОАО</t>
  </si>
  <si>
    <t>Автодор СПб Г.Ю. Мицык, составили настоящий акт о том, что при выполнении работ в соответствии с муниципальным</t>
  </si>
  <si>
    <t>Павловска, за исключением земельных участков, обеспечение уборки и санитарной очистки которых осуществляется гражданами и</t>
  </si>
  <si>
    <t>выполнил работыпо уборке усовершенствованных и неусовершенствованных покрытий, газонов не в полном объёме, по следующим</t>
  </si>
  <si>
    <t>адресам (кадастровым кварталам):</t>
  </si>
  <si>
    <t>№ п/п</t>
  </si>
  <si>
    <t>№ кадастрового квартала                       Адрес</t>
  </si>
  <si>
    <t>Вид покрытия</t>
  </si>
  <si>
    <t>Предельный норматив</t>
  </si>
  <si>
    <t>По муниципальному контракту № МК -003</t>
  </si>
  <si>
    <t>Фактическое выполнение</t>
  </si>
  <si>
    <t>Отклонение</t>
  </si>
  <si>
    <t>сумма руб.</t>
  </si>
  <si>
    <t>площадь, м кв.</t>
  </si>
  <si>
    <t>Усовершенствованные покрытия</t>
  </si>
  <si>
    <t>Руч. уборка</t>
  </si>
  <si>
    <t>Мех. уборка</t>
  </si>
  <si>
    <t>Итого по кадастровым кварталам:</t>
  </si>
  <si>
    <t>Итого с НДС 18%</t>
  </si>
  <si>
    <t>Глава Местной администрации города Павловска                                                    М.Ю. Сызранцев</t>
  </si>
  <si>
    <t>Генеральный директор ОАО "Автодор СПб"                                                                 Г.Ю. Мицык</t>
  </si>
  <si>
    <t>16204 -  ограничен улицами: ул.Березовая, ул. Слуцкая, Витебская ж/д</t>
  </si>
  <si>
    <t>Неусовершенствованные покрытия</t>
  </si>
  <si>
    <t>31.01.2016г.</t>
  </si>
  <si>
    <t>контрактом от 30 декабря 2015г. №МК - 007  "по уборке и санитарной очистке территорий муниципального образования города</t>
  </si>
  <si>
    <t xml:space="preserve">в январе 2016 года "Подрядчик" Открытое акционерное общество "Автодор Санкт- Петербург" (ОАО "Автодор СПб") </t>
  </si>
  <si>
    <t>газоны</t>
  </si>
  <si>
    <t>Итого с понижающим коэффициентом 0,3389644940094</t>
  </si>
  <si>
    <t>16213 -  ограничен улицами: ул.Мичурина напротив школы 464</t>
  </si>
  <si>
    <t xml:space="preserve">16220 -  ограничен улицами: Детскосельская ул., Березовая ул., ул. Слуцкая </t>
  </si>
  <si>
    <t>16221- ограничен улицами: ул. Детскосельская, Детскосельский пер., ул. Березовая</t>
  </si>
  <si>
    <t>16263 -  ограничен улицами: Краснофлотский пер., ул. Проф. Молчанова, ул. 2-я Краснофлотская, Партизанский пер.</t>
  </si>
  <si>
    <t>16274 -  ограничен улицами: ул. Обороны,            ул. Декабристов, ул. Луначарского,                 ул. Круглый пруд, ул. Чернышевского</t>
  </si>
  <si>
    <t>16302А - ограничен улицами: Восточная граница земель ж.д.направления на Новгород-р.Славянка-дорога на кладбище г. Павловска-граница плодово-овощной станции- проезд №11 г.Павловска- Колхозная ул.- Звериницкая ул.- граница садоводства "Павловское2"</t>
  </si>
  <si>
    <t>юридическими лицами либо отнесено к полномочиям исполнительных органов государственной власти Санкт - Петербурга в 2016 году"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</si>
</sst>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 applyBorder="1"/>
    <xf numFmtId="2" fontId="0" fillId="0" borderId="1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vertical="center"/>
    </xf>
    <xf numFmtId="2" fontId="0" fillId="0" borderId="2" xfId="0" applyNumberFormat="1" applyBorder="1" applyAlignment="1">
      <alignment horizontal="left" vertical="top" wrapText="1"/>
    </xf>
    <xf numFmtId="2" fontId="0" fillId="0" borderId="7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vertical="top" wrapText="1"/>
    </xf>
    <xf numFmtId="2" fontId="0" fillId="0" borderId="5" xfId="0" applyNumberForma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4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wrapText="1"/>
    </xf>
    <xf numFmtId="3" fontId="3" fillId="0" borderId="4" xfId="1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0" fontId="3" fillId="0" borderId="4" xfId="1" applyFont="1" applyFill="1" applyBorder="1" applyAlignment="1">
      <alignment horizontal="left" vertical="center" wrapText="1"/>
    </xf>
    <xf numFmtId="0" fontId="0" fillId="0" borderId="4" xfId="0" applyNumberFormat="1" applyBorder="1" applyAlignment="1">
      <alignment wrapText="1"/>
    </xf>
  </cellXfs>
  <cellStyles count="5">
    <cellStyle name="Денежный 2" xfId="3"/>
    <cellStyle name="Денежный 3" xfId="2"/>
    <cellStyle name="Обычный" xfId="0" builtinId="0"/>
    <cellStyle name="Обычный 2" xfId="4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42" workbookViewId="0">
      <selection activeCell="L51" sqref="L51"/>
    </sheetView>
  </sheetViews>
  <sheetFormatPr defaultRowHeight="14.4" x14ac:dyDescent="0.3"/>
  <cols>
    <col min="1" max="1" width="4.6640625" customWidth="1"/>
    <col min="2" max="2" width="18.33203125" customWidth="1"/>
    <col min="3" max="3" width="13.6640625" customWidth="1"/>
    <col min="4" max="4" width="10.6640625" customWidth="1"/>
    <col min="5" max="5" width="11.5546875" customWidth="1"/>
    <col min="6" max="6" width="10.5546875" customWidth="1"/>
    <col min="7" max="8" width="10.21875" customWidth="1"/>
    <col min="9" max="9" width="9.88671875" customWidth="1"/>
    <col min="10" max="10" width="10.109375" customWidth="1"/>
    <col min="11" max="11" width="10.21875" customWidth="1"/>
  </cols>
  <sheetData>
    <row r="1" spans="1:1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 t="s">
        <v>25</v>
      </c>
    </row>
    <row r="3" spans="1:1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3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3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3">
      <c r="A6" s="1" t="s">
        <v>26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">
      <c r="A7" s="1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3">
      <c r="A8" s="1" t="s">
        <v>36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3">
      <c r="A9" s="1" t="s">
        <v>27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3">
      <c r="A10" s="1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30.6" customHeight="1" x14ac:dyDescent="0.3">
      <c r="A13" s="18" t="s">
        <v>7</v>
      </c>
      <c r="B13" s="18" t="s">
        <v>8</v>
      </c>
      <c r="C13" s="14" t="s">
        <v>9</v>
      </c>
      <c r="D13" s="15"/>
      <c r="E13" s="18" t="s">
        <v>10</v>
      </c>
      <c r="F13" s="12" t="s">
        <v>11</v>
      </c>
      <c r="G13" s="13"/>
      <c r="H13" s="12" t="s">
        <v>12</v>
      </c>
      <c r="I13" s="13"/>
      <c r="J13" s="12" t="s">
        <v>13</v>
      </c>
      <c r="K13" s="13"/>
    </row>
    <row r="14" spans="1:11" ht="28.8" x14ac:dyDescent="0.3">
      <c r="A14" s="19"/>
      <c r="B14" s="19"/>
      <c r="C14" s="16"/>
      <c r="D14" s="17"/>
      <c r="E14" s="19"/>
      <c r="F14" s="2" t="s">
        <v>14</v>
      </c>
      <c r="G14" s="2" t="s">
        <v>15</v>
      </c>
      <c r="H14" s="2" t="s">
        <v>14</v>
      </c>
      <c r="I14" s="2" t="s">
        <v>15</v>
      </c>
      <c r="J14" s="2" t="s">
        <v>14</v>
      </c>
      <c r="K14" s="2" t="s">
        <v>15</v>
      </c>
    </row>
    <row r="15" spans="1:11" ht="20.399999999999999" customHeight="1" x14ac:dyDescent="0.3">
      <c r="A15" s="28">
        <v>1</v>
      </c>
      <c r="B15" s="27" t="s">
        <v>23</v>
      </c>
      <c r="C15" s="8" t="s">
        <v>16</v>
      </c>
      <c r="D15" s="2" t="s">
        <v>17</v>
      </c>
      <c r="E15" s="3">
        <v>13.67</v>
      </c>
      <c r="F15" s="2">
        <f>G15*E15</f>
        <v>59778.909999999996</v>
      </c>
      <c r="G15" s="2">
        <v>4373</v>
      </c>
      <c r="H15" s="2">
        <f>I15*E15</f>
        <v>50811.39</v>
      </c>
      <c r="I15" s="2">
        <f>G15-K15</f>
        <v>3717</v>
      </c>
      <c r="J15" s="2">
        <f>K15*E15</f>
        <v>8967.52</v>
      </c>
      <c r="K15" s="2">
        <v>656</v>
      </c>
    </row>
    <row r="16" spans="1:11" ht="28.8" customHeight="1" x14ac:dyDescent="0.3">
      <c r="A16" s="25"/>
      <c r="B16" s="22"/>
      <c r="C16" s="9"/>
      <c r="D16" s="2" t="s">
        <v>18</v>
      </c>
      <c r="E16" s="3">
        <v>2.2400000000000002</v>
      </c>
      <c r="F16" s="2">
        <f t="shared" ref="F16:F42" si="0">G16*E16</f>
        <v>14694.400000000001</v>
      </c>
      <c r="G16" s="2">
        <v>6560</v>
      </c>
      <c r="H16" s="2">
        <f t="shared" ref="H16:H38" si="1">I16*E16</f>
        <v>12490.240000000002</v>
      </c>
      <c r="I16" s="2">
        <f t="shared" ref="I16:I42" si="2">G16-K16</f>
        <v>5576</v>
      </c>
      <c r="J16" s="2">
        <f t="shared" ref="J16:J38" si="3">K16*E16</f>
        <v>2204.1600000000003</v>
      </c>
      <c r="K16" s="2">
        <v>984</v>
      </c>
    </row>
    <row r="17" spans="1:14" ht="26.4" customHeight="1" x14ac:dyDescent="0.3">
      <c r="A17" s="25"/>
      <c r="B17" s="22"/>
      <c r="C17" s="12" t="s">
        <v>24</v>
      </c>
      <c r="D17" s="20"/>
      <c r="E17" s="3">
        <v>6.94</v>
      </c>
      <c r="F17" s="2">
        <f t="shared" si="0"/>
        <v>4406.9000000000005</v>
      </c>
      <c r="G17" s="2">
        <v>635</v>
      </c>
      <c r="H17" s="2">
        <f t="shared" si="1"/>
        <v>4406.9000000000005</v>
      </c>
      <c r="I17" s="2">
        <f t="shared" si="2"/>
        <v>635</v>
      </c>
      <c r="J17" s="2">
        <f t="shared" si="3"/>
        <v>0</v>
      </c>
      <c r="K17" s="2">
        <v>0</v>
      </c>
      <c r="N17" s="4"/>
    </row>
    <row r="18" spans="1:14" ht="14.4" customHeight="1" x14ac:dyDescent="0.3">
      <c r="A18" s="26"/>
      <c r="B18" s="23"/>
      <c r="C18" s="12" t="s">
        <v>28</v>
      </c>
      <c r="D18" s="20"/>
      <c r="E18" s="3">
        <v>7.0000000000000007E-2</v>
      </c>
      <c r="F18" s="2">
        <f t="shared" si="0"/>
        <v>1301.1600000000001</v>
      </c>
      <c r="G18" s="2">
        <v>18588</v>
      </c>
      <c r="H18" s="2">
        <f t="shared" si="1"/>
        <v>1293.1100000000001</v>
      </c>
      <c r="I18" s="2">
        <f t="shared" si="2"/>
        <v>18473</v>
      </c>
      <c r="J18" s="2">
        <f t="shared" si="3"/>
        <v>8.0500000000000007</v>
      </c>
      <c r="K18" s="2">
        <v>115</v>
      </c>
    </row>
    <row r="19" spans="1:14" ht="14.4" customHeight="1" x14ac:dyDescent="0.3">
      <c r="A19" s="28">
        <v>2</v>
      </c>
      <c r="B19" s="21" t="s">
        <v>30</v>
      </c>
      <c r="C19" s="8" t="s">
        <v>16</v>
      </c>
      <c r="D19" s="2" t="s">
        <v>17</v>
      </c>
      <c r="E19" s="3">
        <v>13.67</v>
      </c>
      <c r="F19" s="2">
        <f t="shared" si="0"/>
        <v>16062.25</v>
      </c>
      <c r="G19" s="2">
        <v>1175</v>
      </c>
      <c r="H19" s="2">
        <f t="shared" si="1"/>
        <v>16062.25</v>
      </c>
      <c r="I19" s="2">
        <f t="shared" si="2"/>
        <v>1175</v>
      </c>
      <c r="J19" s="2">
        <f t="shared" si="3"/>
        <v>0</v>
      </c>
      <c r="K19" s="2">
        <v>0</v>
      </c>
    </row>
    <row r="20" spans="1:14" ht="29.4" customHeight="1" x14ac:dyDescent="0.3">
      <c r="A20" s="25"/>
      <c r="B20" s="22"/>
      <c r="C20" s="9"/>
      <c r="D20" s="2" t="s">
        <v>18</v>
      </c>
      <c r="E20" s="3">
        <v>2.2400000000000002</v>
      </c>
      <c r="F20" s="2">
        <f t="shared" si="0"/>
        <v>3949.1200000000003</v>
      </c>
      <c r="G20" s="2">
        <v>1763</v>
      </c>
      <c r="H20" s="2">
        <f t="shared" si="1"/>
        <v>3949.1200000000003</v>
      </c>
      <c r="I20" s="2">
        <f t="shared" si="2"/>
        <v>1763</v>
      </c>
      <c r="J20" s="2">
        <f t="shared" si="3"/>
        <v>0</v>
      </c>
      <c r="K20" s="2">
        <v>0</v>
      </c>
    </row>
    <row r="21" spans="1:14" ht="27" customHeight="1" x14ac:dyDescent="0.3">
      <c r="A21" s="25"/>
      <c r="B21" s="22"/>
      <c r="C21" s="12" t="s">
        <v>24</v>
      </c>
      <c r="D21" s="20"/>
      <c r="E21" s="3">
        <v>6.94</v>
      </c>
      <c r="F21" s="2">
        <f t="shared" si="0"/>
        <v>3400.6000000000004</v>
      </c>
      <c r="G21" s="2">
        <v>490</v>
      </c>
      <c r="H21" s="2">
        <f t="shared" si="1"/>
        <v>3400.6000000000004</v>
      </c>
      <c r="I21" s="2">
        <f t="shared" si="2"/>
        <v>490</v>
      </c>
      <c r="J21" s="2">
        <f t="shared" si="3"/>
        <v>0</v>
      </c>
      <c r="K21" s="2">
        <v>0</v>
      </c>
    </row>
    <row r="22" spans="1:14" ht="14.4" customHeight="1" x14ac:dyDescent="0.3">
      <c r="A22" s="26"/>
      <c r="B22" s="23"/>
      <c r="C22" s="12" t="s">
        <v>28</v>
      </c>
      <c r="D22" s="20"/>
      <c r="E22" s="3">
        <v>7.0000000000000007E-2</v>
      </c>
      <c r="F22" s="2">
        <f t="shared" si="0"/>
        <v>2461.34</v>
      </c>
      <c r="G22" s="2">
        <v>35162</v>
      </c>
      <c r="H22" s="2">
        <f t="shared" si="1"/>
        <v>864.6400000000001</v>
      </c>
      <c r="I22" s="2">
        <f t="shared" si="2"/>
        <v>12352</v>
      </c>
      <c r="J22" s="2">
        <f t="shared" si="3"/>
        <v>1596.7</v>
      </c>
      <c r="K22" s="2">
        <v>22810</v>
      </c>
    </row>
    <row r="23" spans="1:14" ht="17.399999999999999" customHeight="1" x14ac:dyDescent="0.3">
      <c r="A23" s="28">
        <v>3</v>
      </c>
      <c r="B23" s="27" t="s">
        <v>31</v>
      </c>
      <c r="C23" s="8" t="s">
        <v>16</v>
      </c>
      <c r="D23" s="2" t="s">
        <v>17</v>
      </c>
      <c r="E23" s="3">
        <v>13.67</v>
      </c>
      <c r="F23" s="2">
        <f t="shared" si="0"/>
        <v>35610.35</v>
      </c>
      <c r="G23" s="2">
        <v>2605</v>
      </c>
      <c r="H23" s="2">
        <f t="shared" si="1"/>
        <v>34010.959999999999</v>
      </c>
      <c r="I23" s="2">
        <f t="shared" si="2"/>
        <v>2488</v>
      </c>
      <c r="J23" s="2">
        <f t="shared" si="3"/>
        <v>1599.39</v>
      </c>
      <c r="K23" s="2">
        <v>117</v>
      </c>
    </row>
    <row r="24" spans="1:14" ht="28.8" x14ac:dyDescent="0.3">
      <c r="A24" s="25"/>
      <c r="B24" s="22"/>
      <c r="C24" s="9"/>
      <c r="D24" s="2" t="s">
        <v>18</v>
      </c>
      <c r="E24" s="3">
        <v>2.2400000000000002</v>
      </c>
      <c r="F24" s="2">
        <f t="shared" si="0"/>
        <v>8753.92</v>
      </c>
      <c r="G24" s="2">
        <v>3908</v>
      </c>
      <c r="H24" s="2">
        <f t="shared" si="1"/>
        <v>8361.92</v>
      </c>
      <c r="I24" s="2">
        <f t="shared" si="2"/>
        <v>3733</v>
      </c>
      <c r="J24" s="2">
        <f t="shared" si="3"/>
        <v>392.00000000000006</v>
      </c>
      <c r="K24" s="2">
        <v>175</v>
      </c>
    </row>
    <row r="25" spans="1:14" ht="26.4" customHeight="1" x14ac:dyDescent="0.3">
      <c r="A25" s="25"/>
      <c r="B25" s="22"/>
      <c r="C25" s="12" t="s">
        <v>24</v>
      </c>
      <c r="D25" s="20"/>
      <c r="E25" s="3">
        <v>6.94</v>
      </c>
      <c r="F25" s="2">
        <f t="shared" si="0"/>
        <v>6398.68</v>
      </c>
      <c r="G25" s="2">
        <v>922</v>
      </c>
      <c r="H25" s="2">
        <f t="shared" si="1"/>
        <v>4344.4400000000005</v>
      </c>
      <c r="I25" s="2">
        <f t="shared" si="2"/>
        <v>626</v>
      </c>
      <c r="J25" s="2">
        <f t="shared" si="3"/>
        <v>2054.2400000000002</v>
      </c>
      <c r="K25" s="2">
        <v>296</v>
      </c>
    </row>
    <row r="26" spans="1:14" x14ac:dyDescent="0.3">
      <c r="A26" s="26"/>
      <c r="B26" s="23"/>
      <c r="C26" s="12" t="s">
        <v>28</v>
      </c>
      <c r="D26" s="20"/>
      <c r="E26" s="3">
        <v>7.0000000000000007E-2</v>
      </c>
      <c r="F26" s="2">
        <f t="shared" si="0"/>
        <v>146.72000000000003</v>
      </c>
      <c r="G26" s="2">
        <v>2096</v>
      </c>
      <c r="H26" s="2">
        <f t="shared" si="1"/>
        <v>132.44000000000003</v>
      </c>
      <c r="I26" s="2">
        <f t="shared" si="2"/>
        <v>1892</v>
      </c>
      <c r="J26" s="2">
        <f t="shared" si="3"/>
        <v>14.280000000000001</v>
      </c>
      <c r="K26" s="2">
        <v>204</v>
      </c>
    </row>
    <row r="27" spans="1:14" ht="16.8" customHeight="1" x14ac:dyDescent="0.3">
      <c r="A27" s="28">
        <v>4</v>
      </c>
      <c r="B27" s="21" t="s">
        <v>32</v>
      </c>
      <c r="C27" s="8" t="s">
        <v>16</v>
      </c>
      <c r="D27" s="2" t="s">
        <v>17</v>
      </c>
      <c r="E27" s="3">
        <v>13.67</v>
      </c>
      <c r="F27" s="2">
        <f t="shared" si="0"/>
        <v>12740.44</v>
      </c>
      <c r="G27" s="2">
        <v>932</v>
      </c>
      <c r="H27" s="2">
        <f t="shared" si="1"/>
        <v>11701.52</v>
      </c>
      <c r="I27" s="2">
        <f t="shared" si="2"/>
        <v>856</v>
      </c>
      <c r="J27" s="2">
        <f t="shared" si="3"/>
        <v>1038.92</v>
      </c>
      <c r="K27" s="2">
        <v>76</v>
      </c>
    </row>
    <row r="28" spans="1:14" ht="28.8" x14ac:dyDescent="0.3">
      <c r="A28" s="25"/>
      <c r="B28" s="22"/>
      <c r="C28" s="9"/>
      <c r="D28" s="2" t="s">
        <v>18</v>
      </c>
      <c r="E28" s="3">
        <v>2.2400000000000002</v>
      </c>
      <c r="F28" s="2">
        <f t="shared" si="0"/>
        <v>3133.76</v>
      </c>
      <c r="G28" s="2">
        <v>1399</v>
      </c>
      <c r="H28" s="2">
        <f t="shared" si="1"/>
        <v>2876.1600000000003</v>
      </c>
      <c r="I28" s="2">
        <f t="shared" si="2"/>
        <v>1284</v>
      </c>
      <c r="J28" s="2">
        <f t="shared" si="3"/>
        <v>257.60000000000002</v>
      </c>
      <c r="K28" s="2">
        <v>115</v>
      </c>
    </row>
    <row r="29" spans="1:14" ht="27" customHeight="1" x14ac:dyDescent="0.3">
      <c r="A29" s="25"/>
      <c r="B29" s="22"/>
      <c r="C29" s="12" t="s">
        <v>24</v>
      </c>
      <c r="D29" s="20"/>
      <c r="E29" s="3">
        <v>6.94</v>
      </c>
      <c r="F29" s="2">
        <f t="shared" si="0"/>
        <v>194.32000000000002</v>
      </c>
      <c r="G29" s="2">
        <v>28</v>
      </c>
      <c r="H29" s="2">
        <f t="shared" si="1"/>
        <v>194.32000000000002</v>
      </c>
      <c r="I29" s="2">
        <f t="shared" si="2"/>
        <v>28</v>
      </c>
      <c r="J29" s="2">
        <f t="shared" si="3"/>
        <v>0</v>
      </c>
      <c r="K29" s="2">
        <v>0</v>
      </c>
    </row>
    <row r="30" spans="1:14" ht="13.8" customHeight="1" x14ac:dyDescent="0.3">
      <c r="A30" s="26"/>
      <c r="B30" s="23"/>
      <c r="C30" s="12" t="s">
        <v>28</v>
      </c>
      <c r="D30" s="20"/>
      <c r="E30" s="3">
        <v>7.0000000000000007E-2</v>
      </c>
      <c r="F30" s="2">
        <f t="shared" si="0"/>
        <v>125.30000000000001</v>
      </c>
      <c r="G30" s="2">
        <v>1790</v>
      </c>
      <c r="H30" s="2">
        <f t="shared" si="1"/>
        <v>124.04</v>
      </c>
      <c r="I30" s="2">
        <f t="shared" si="2"/>
        <v>1772</v>
      </c>
      <c r="J30" s="2">
        <f t="shared" si="3"/>
        <v>1.2600000000000002</v>
      </c>
      <c r="K30" s="2">
        <v>18</v>
      </c>
    </row>
    <row r="31" spans="1:14" ht="16.8" customHeight="1" x14ac:dyDescent="0.3">
      <c r="A31" s="28">
        <v>5</v>
      </c>
      <c r="B31" s="27" t="s">
        <v>33</v>
      </c>
      <c r="C31" s="8" t="s">
        <v>16</v>
      </c>
      <c r="D31" s="2" t="s">
        <v>17</v>
      </c>
      <c r="E31" s="3">
        <v>13.67</v>
      </c>
      <c r="F31" s="2">
        <f t="shared" si="0"/>
        <v>3062.08</v>
      </c>
      <c r="G31" s="2">
        <v>224</v>
      </c>
      <c r="H31" s="2">
        <f t="shared" si="1"/>
        <v>3062.08</v>
      </c>
      <c r="I31" s="2">
        <f t="shared" si="2"/>
        <v>224</v>
      </c>
      <c r="J31" s="2">
        <f t="shared" si="3"/>
        <v>0</v>
      </c>
      <c r="K31" s="2">
        <v>0</v>
      </c>
    </row>
    <row r="32" spans="1:14" ht="28.8" x14ac:dyDescent="0.3">
      <c r="A32" s="25"/>
      <c r="B32" s="22"/>
      <c r="C32" s="9"/>
      <c r="D32" s="2" t="s">
        <v>18</v>
      </c>
      <c r="E32" s="3">
        <v>2.2400000000000002</v>
      </c>
      <c r="F32" s="2">
        <f t="shared" si="0"/>
        <v>750.40000000000009</v>
      </c>
      <c r="G32" s="2">
        <v>335</v>
      </c>
      <c r="H32" s="2">
        <f t="shared" si="1"/>
        <v>750.40000000000009</v>
      </c>
      <c r="I32" s="2">
        <f t="shared" si="2"/>
        <v>335</v>
      </c>
      <c r="J32" s="2">
        <f t="shared" si="3"/>
        <v>0</v>
      </c>
      <c r="K32" s="2">
        <v>0</v>
      </c>
    </row>
    <row r="33" spans="1:11" ht="26.4" customHeight="1" x14ac:dyDescent="0.3">
      <c r="A33" s="25"/>
      <c r="B33" s="22"/>
      <c r="C33" s="12" t="s">
        <v>24</v>
      </c>
      <c r="D33" s="20"/>
      <c r="E33" s="3">
        <v>6.94</v>
      </c>
      <c r="F33" s="2">
        <f t="shared" si="0"/>
        <v>1415.76</v>
      </c>
      <c r="G33" s="2">
        <v>204</v>
      </c>
      <c r="H33" s="2">
        <f t="shared" si="1"/>
        <v>1415.76</v>
      </c>
      <c r="I33" s="2">
        <f t="shared" si="2"/>
        <v>204</v>
      </c>
      <c r="J33" s="2">
        <f t="shared" si="3"/>
        <v>0</v>
      </c>
      <c r="K33" s="2">
        <v>0</v>
      </c>
    </row>
    <row r="34" spans="1:11" ht="25.2" customHeight="1" x14ac:dyDescent="0.3">
      <c r="A34" s="26"/>
      <c r="B34" s="23"/>
      <c r="C34" s="12" t="s">
        <v>28</v>
      </c>
      <c r="D34" s="20"/>
      <c r="E34" s="3">
        <v>7.0000000000000007E-2</v>
      </c>
      <c r="F34" s="2">
        <f t="shared" si="0"/>
        <v>196.35000000000002</v>
      </c>
      <c r="G34" s="2">
        <v>2805</v>
      </c>
      <c r="H34" s="2">
        <f t="shared" si="1"/>
        <v>37.1</v>
      </c>
      <c r="I34" s="2">
        <f t="shared" si="2"/>
        <v>530</v>
      </c>
      <c r="J34" s="2">
        <f t="shared" si="3"/>
        <v>159.25000000000003</v>
      </c>
      <c r="K34" s="2">
        <v>2275</v>
      </c>
    </row>
    <row r="35" spans="1:11" ht="17.399999999999999" customHeight="1" x14ac:dyDescent="0.3">
      <c r="A35" s="28">
        <v>6</v>
      </c>
      <c r="B35" s="27" t="s">
        <v>34</v>
      </c>
      <c r="C35" s="8" t="s">
        <v>16</v>
      </c>
      <c r="D35" s="2" t="s">
        <v>17</v>
      </c>
      <c r="E35" s="3">
        <v>13.67</v>
      </c>
      <c r="F35" s="2">
        <f t="shared" si="0"/>
        <v>23403.040000000001</v>
      </c>
      <c r="G35" s="2">
        <v>1712</v>
      </c>
      <c r="H35" s="2">
        <f t="shared" si="1"/>
        <v>20915.099999999999</v>
      </c>
      <c r="I35" s="2">
        <f t="shared" si="2"/>
        <v>1530</v>
      </c>
      <c r="J35" s="2">
        <f t="shared" si="3"/>
        <v>2487.94</v>
      </c>
      <c r="K35" s="2">
        <v>182</v>
      </c>
    </row>
    <row r="36" spans="1:11" ht="28.8" x14ac:dyDescent="0.3">
      <c r="A36" s="25"/>
      <c r="B36" s="22"/>
      <c r="C36" s="9"/>
      <c r="D36" s="2" t="s">
        <v>18</v>
      </c>
      <c r="E36" s="3">
        <v>2.2400000000000002</v>
      </c>
      <c r="F36" s="2">
        <f t="shared" si="0"/>
        <v>5752.3200000000006</v>
      </c>
      <c r="G36" s="2">
        <v>2568</v>
      </c>
      <c r="H36" s="2">
        <f t="shared" si="1"/>
        <v>5143.0400000000009</v>
      </c>
      <c r="I36" s="2">
        <f t="shared" si="2"/>
        <v>2296</v>
      </c>
      <c r="J36" s="2">
        <f t="shared" si="3"/>
        <v>609.28000000000009</v>
      </c>
      <c r="K36" s="2">
        <v>272</v>
      </c>
    </row>
    <row r="37" spans="1:11" ht="26.4" customHeight="1" x14ac:dyDescent="0.3">
      <c r="A37" s="25"/>
      <c r="B37" s="22"/>
      <c r="C37" s="12" t="s">
        <v>24</v>
      </c>
      <c r="D37" s="20"/>
      <c r="E37" s="3">
        <v>6.94</v>
      </c>
      <c r="F37" s="2">
        <f t="shared" si="0"/>
        <v>7210.6600000000008</v>
      </c>
      <c r="G37" s="2">
        <v>1039</v>
      </c>
      <c r="H37" s="2">
        <f t="shared" si="1"/>
        <v>7210.6600000000008</v>
      </c>
      <c r="I37" s="2">
        <f t="shared" si="2"/>
        <v>1039</v>
      </c>
      <c r="J37" s="2">
        <f t="shared" si="3"/>
        <v>0</v>
      </c>
      <c r="K37" s="2">
        <v>0</v>
      </c>
    </row>
    <row r="38" spans="1:11" ht="26.4" customHeight="1" x14ac:dyDescent="0.3">
      <c r="A38" s="26"/>
      <c r="B38" s="23"/>
      <c r="C38" s="12" t="s">
        <v>28</v>
      </c>
      <c r="D38" s="20"/>
      <c r="E38" s="3">
        <v>7.0000000000000007E-2</v>
      </c>
      <c r="F38" s="2">
        <f t="shared" si="0"/>
        <v>534.59</v>
      </c>
      <c r="G38" s="2">
        <v>7637</v>
      </c>
      <c r="H38" s="2">
        <f t="shared" si="1"/>
        <v>534.59</v>
      </c>
      <c r="I38" s="2">
        <f t="shared" si="2"/>
        <v>7637</v>
      </c>
      <c r="J38" s="2">
        <f t="shared" si="3"/>
        <v>0</v>
      </c>
      <c r="K38" s="2">
        <v>0</v>
      </c>
    </row>
    <row r="39" spans="1:11" ht="28.8" customHeight="1" x14ac:dyDescent="0.3">
      <c r="A39" s="24">
        <v>7</v>
      </c>
      <c r="B39" s="21" t="s">
        <v>35</v>
      </c>
      <c r="C39" s="8" t="s">
        <v>16</v>
      </c>
      <c r="D39" s="2" t="s">
        <v>17</v>
      </c>
      <c r="E39" s="2">
        <v>13.67</v>
      </c>
      <c r="F39" s="2">
        <f t="shared" si="0"/>
        <v>29622.89</v>
      </c>
      <c r="G39" s="2">
        <v>2167</v>
      </c>
      <c r="H39" s="2">
        <f t="shared" ref="H39:H42" si="4">I39*E39</f>
        <v>29622.89</v>
      </c>
      <c r="I39" s="2">
        <f t="shared" si="2"/>
        <v>2167</v>
      </c>
      <c r="J39" s="2">
        <f t="shared" ref="J39:J42" si="5">K39*E39</f>
        <v>0</v>
      </c>
      <c r="K39" s="2">
        <v>0</v>
      </c>
    </row>
    <row r="40" spans="1:11" ht="28.8" x14ac:dyDescent="0.3">
      <c r="A40" s="25"/>
      <c r="B40" s="22"/>
      <c r="C40" s="9"/>
      <c r="D40" s="2" t="s">
        <v>18</v>
      </c>
      <c r="E40" s="2">
        <v>2.2400000000000002</v>
      </c>
      <c r="F40" s="2">
        <f t="shared" si="0"/>
        <v>7280.0000000000009</v>
      </c>
      <c r="G40" s="2">
        <v>3250</v>
      </c>
      <c r="H40" s="2">
        <f t="shared" si="4"/>
        <v>7280.0000000000009</v>
      </c>
      <c r="I40" s="2">
        <f t="shared" si="2"/>
        <v>3250</v>
      </c>
      <c r="J40" s="2">
        <f t="shared" si="5"/>
        <v>0</v>
      </c>
      <c r="K40" s="2">
        <v>0</v>
      </c>
    </row>
    <row r="41" spans="1:11" ht="30.6" customHeight="1" x14ac:dyDescent="0.3">
      <c r="A41" s="25"/>
      <c r="B41" s="22"/>
      <c r="C41" s="12" t="s">
        <v>24</v>
      </c>
      <c r="D41" s="20"/>
      <c r="E41" s="2">
        <v>6.94</v>
      </c>
      <c r="F41" s="2">
        <f t="shared" si="0"/>
        <v>9264.9</v>
      </c>
      <c r="G41" s="2">
        <v>1335</v>
      </c>
      <c r="H41" s="2">
        <f t="shared" si="4"/>
        <v>1596.2</v>
      </c>
      <c r="I41" s="2">
        <f t="shared" si="2"/>
        <v>230</v>
      </c>
      <c r="J41" s="2">
        <f t="shared" si="5"/>
        <v>7668.7000000000007</v>
      </c>
      <c r="K41" s="2">
        <v>1105</v>
      </c>
    </row>
    <row r="42" spans="1:11" ht="100.2" customHeight="1" x14ac:dyDescent="0.3">
      <c r="A42" s="26"/>
      <c r="B42" s="23"/>
      <c r="C42" s="12" t="s">
        <v>28</v>
      </c>
      <c r="D42" s="20"/>
      <c r="E42" s="2">
        <v>7.0000000000000007E-2</v>
      </c>
      <c r="F42" s="2">
        <f t="shared" si="0"/>
        <v>1665.5100000000002</v>
      </c>
      <c r="G42" s="2">
        <v>23793</v>
      </c>
      <c r="H42" s="2">
        <f t="shared" si="4"/>
        <v>594.5100000000001</v>
      </c>
      <c r="I42" s="2">
        <f t="shared" si="2"/>
        <v>8493</v>
      </c>
      <c r="J42" s="2">
        <f t="shared" si="5"/>
        <v>1071</v>
      </c>
      <c r="K42" s="2">
        <v>15300</v>
      </c>
    </row>
    <row r="43" spans="1:11" x14ac:dyDescent="0.3">
      <c r="A43" s="5" t="s">
        <v>19</v>
      </c>
      <c r="B43" s="6"/>
      <c r="C43" s="6"/>
      <c r="D43" s="6"/>
      <c r="E43" s="7"/>
      <c r="F43" s="2">
        <f>SUM(F15:F42)</f>
        <v>263316.67</v>
      </c>
      <c r="G43" s="2"/>
      <c r="H43" s="2">
        <f>SUM(H15:H42)</f>
        <v>233186.38000000006</v>
      </c>
      <c r="I43" s="2"/>
      <c r="J43" s="2">
        <f>SUM(J15:J42)</f>
        <v>30130.289999999997</v>
      </c>
      <c r="K43" s="2"/>
    </row>
    <row r="44" spans="1:11" x14ac:dyDescent="0.3">
      <c r="A44" s="5" t="s">
        <v>20</v>
      </c>
      <c r="B44" s="6"/>
      <c r="C44" s="6"/>
      <c r="D44" s="6"/>
      <c r="E44" s="7"/>
      <c r="F44" s="2">
        <f>F43/100*118</f>
        <v>310713.67059999995</v>
      </c>
      <c r="G44" s="2"/>
      <c r="H44" s="2">
        <f>H43/100*118</f>
        <v>275159.92840000009</v>
      </c>
      <c r="I44" s="2"/>
      <c r="J44" s="2">
        <f>J43/100*118</f>
        <v>35553.742199999993</v>
      </c>
      <c r="K44" s="2"/>
    </row>
    <row r="45" spans="1:11" x14ac:dyDescent="0.3">
      <c r="A45" s="5" t="s">
        <v>29</v>
      </c>
      <c r="B45" s="6"/>
      <c r="C45" s="6"/>
      <c r="D45" s="6"/>
      <c r="E45" s="7"/>
      <c r="F45" s="2">
        <f>F44*0.3389644940094</f>
        <v>105320.90213673236</v>
      </c>
      <c r="G45" s="2"/>
      <c r="H45" s="2">
        <f>H44*0.3389644940094</f>
        <v>93269.445901768762</v>
      </c>
      <c r="I45" s="2"/>
      <c r="J45" s="2">
        <f>J44*0.3389644940094</f>
        <v>12051.456234963649</v>
      </c>
      <c r="K45" s="2"/>
    </row>
    <row r="46" spans="1:1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3">
      <c r="A48" s="1" t="s">
        <v>21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3">
      <c r="A50" s="1" t="s">
        <v>22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47">
    <mergeCell ref="A35:A38"/>
    <mergeCell ref="B35:B38"/>
    <mergeCell ref="C35:C36"/>
    <mergeCell ref="C37:D37"/>
    <mergeCell ref="C38:D38"/>
    <mergeCell ref="A31:A34"/>
    <mergeCell ref="B31:B34"/>
    <mergeCell ref="C31:C32"/>
    <mergeCell ref="C33:D33"/>
    <mergeCell ref="C34:D34"/>
    <mergeCell ref="A27:A30"/>
    <mergeCell ref="B27:B30"/>
    <mergeCell ref="C27:C28"/>
    <mergeCell ref="C29:D29"/>
    <mergeCell ref="C30:D30"/>
    <mergeCell ref="A39:A42"/>
    <mergeCell ref="C41:D41"/>
    <mergeCell ref="C17:D17"/>
    <mergeCell ref="C18:D18"/>
    <mergeCell ref="B15:B18"/>
    <mergeCell ref="A15:A18"/>
    <mergeCell ref="A19:A22"/>
    <mergeCell ref="B19:B22"/>
    <mergeCell ref="C19:C20"/>
    <mergeCell ref="C21:D21"/>
    <mergeCell ref="C22:D22"/>
    <mergeCell ref="A23:A26"/>
    <mergeCell ref="B23:B26"/>
    <mergeCell ref="C23:C24"/>
    <mergeCell ref="C25:D25"/>
    <mergeCell ref="C26:D26"/>
    <mergeCell ref="A45:E45"/>
    <mergeCell ref="C39:C40"/>
    <mergeCell ref="A43:E43"/>
    <mergeCell ref="A44:E44"/>
    <mergeCell ref="A1:K1"/>
    <mergeCell ref="A3:K3"/>
    <mergeCell ref="F13:G13"/>
    <mergeCell ref="H13:I13"/>
    <mergeCell ref="J13:K13"/>
    <mergeCell ref="C13:D14"/>
    <mergeCell ref="E13:E14"/>
    <mergeCell ref="B13:B14"/>
    <mergeCell ref="A13:A14"/>
    <mergeCell ref="C15:C16"/>
    <mergeCell ref="C42:D42"/>
    <mergeCell ref="B39:B4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2016-01-27T05:58:54Z</dcterms:modified>
</cp:coreProperties>
</file>